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310" windowHeight="8835" activeTab="2"/>
  </bookViews>
  <sheets>
    <sheet name="План 2014р." sheetId="1" r:id="rId1"/>
    <sheet name="Потреба для плану" sheetId="2" r:id="rId2"/>
    <sheet name="казна" sheetId="3" r:id="rId3"/>
    <sheet name="ПЛАН БЕЗ ПРОЦЕДУР" sheetId="4" r:id="rId4"/>
  </sheets>
  <definedNames>
    <definedName name="_xlnm.Print_Area" localSheetId="1">'Потреба для плану'!#REF!</definedName>
  </definedNames>
  <calcPr fullCalcOnLoad="1"/>
</workbook>
</file>

<file path=xl/sharedStrings.xml><?xml version="1.0" encoding="utf-8"?>
<sst xmlns="http://schemas.openxmlformats.org/spreadsheetml/2006/main" count="146" uniqueCount="92">
  <si>
    <t>РІЧНИЙ ПЛАН ЗАКУПІВЕЛЬ</t>
  </si>
  <si>
    <t>Предмет закупівлі</t>
  </si>
  <si>
    <t>Джерело фінансування</t>
  </si>
  <si>
    <t>Очікувана вартість предмета закупівлі</t>
  </si>
  <si>
    <t>Код КЕКВ (для бюджетних коштів)</t>
  </si>
  <si>
    <t>Процедура закупівлі</t>
  </si>
  <si>
    <t>Орієнтовний початок проведення процедури закупівлі</t>
  </si>
  <si>
    <t>Підрозділ (и), (особа (и)), яких планується залучити до підготовки документації конкурсних торгів (запиту цінових пропозицій, кваліфікаційної документації)</t>
  </si>
  <si>
    <t>Примітка</t>
  </si>
  <si>
    <t>Назва предмета закупівлі</t>
  </si>
  <si>
    <t>назва частини предмета закупівлі</t>
  </si>
  <si>
    <t>КЕКВ</t>
  </si>
  <si>
    <t>одиниця виміру</t>
  </si>
  <si>
    <t>ціна за одиницю виміру</t>
  </si>
  <si>
    <t>кількість</t>
  </si>
  <si>
    <t>Загальна вартість</t>
  </si>
  <si>
    <t>дизпаливо</t>
  </si>
  <si>
    <t>Послуги їдалень</t>
  </si>
  <si>
    <t>л</t>
  </si>
  <si>
    <t>кан.</t>
  </si>
  <si>
    <t>учні 1-4, д-сироти, позбавлені бать.пікл.</t>
  </si>
  <si>
    <t>чол.</t>
  </si>
  <si>
    <t>учні 5-9,д-сироти, позбавлені бать.пікл.</t>
  </si>
  <si>
    <t>дні</t>
  </si>
  <si>
    <t>оздоровл.</t>
  </si>
  <si>
    <t>Гкал</t>
  </si>
  <si>
    <t>цукровий зд</t>
  </si>
  <si>
    <t>Шарівка</t>
  </si>
  <si>
    <t>школи</t>
  </si>
  <si>
    <t>Користавка</t>
  </si>
  <si>
    <t>кВт</t>
  </si>
  <si>
    <t>м3</t>
  </si>
  <si>
    <t>ДГ</t>
  </si>
  <si>
    <t>АС</t>
  </si>
  <si>
    <t>т.</t>
  </si>
  <si>
    <t xml:space="preserve">тис. </t>
  </si>
  <si>
    <t>Гараж ц/б</t>
  </si>
  <si>
    <t>вікова група 3-6р.(70%)</t>
  </si>
  <si>
    <t>вікова група 3-6р.(30%)</t>
  </si>
  <si>
    <t>бензин школи</t>
  </si>
  <si>
    <t>бензин авто ц/б</t>
  </si>
  <si>
    <t>мастила + ц/б (5 к)</t>
  </si>
  <si>
    <t>Відкриті торги</t>
  </si>
  <si>
    <t>місцевий бюдет</t>
  </si>
  <si>
    <t xml:space="preserve">Послуги з постачання водяної пари та гарячої води </t>
  </si>
  <si>
    <t>10.10.11.402</t>
  </si>
  <si>
    <t>10.10.11.418</t>
  </si>
  <si>
    <t>план</t>
  </si>
  <si>
    <t xml:space="preserve">план </t>
  </si>
  <si>
    <t>ПОТРЕБА</t>
  </si>
  <si>
    <t xml:space="preserve">Фахівець господарчої  групи - Михайлова С.І. </t>
  </si>
  <si>
    <t>Шостак Є.Ю.</t>
  </si>
  <si>
    <t>(прізвище, ініціали)</t>
  </si>
  <si>
    <t>Горова Л.І.</t>
  </si>
  <si>
    <t>(підпис)</t>
  </si>
  <si>
    <t xml:space="preserve">Заступник голови комітету конкурсних торгів відділу освіти  </t>
  </si>
  <si>
    <t xml:space="preserve">Секретар комітету конкурсних торгів відділу освіти  </t>
  </si>
  <si>
    <t>М.П.</t>
  </si>
  <si>
    <t>ЗОУ</t>
  </si>
  <si>
    <t>Фахівці 1 категорії господарчої групи: Варава Л.О.,Груша В.В.</t>
  </si>
  <si>
    <t>Буд. Творчості Н.Прага</t>
  </si>
  <si>
    <t>№ п/п</t>
  </si>
  <si>
    <t>ЗМІНИ ДО РІЧНИЙ ПЛАНУ ЗАКУПІВЕЛЬ</t>
  </si>
  <si>
    <t>на 2014 рік</t>
  </si>
  <si>
    <t>Затверджено рішенням комітету з конкурсних торгів від 04.09.2013р. Протокол № 14</t>
  </si>
  <si>
    <t>вересень  2013р.</t>
  </si>
  <si>
    <t>молоді та спорту Олександрійської РДА</t>
  </si>
  <si>
    <t>ВІДДІЛ ОСВІТИ, МОЛОДІ ТА СПОРТУ ОЛЕКСАНДРІЙСЬКОЇ РАЙДЕРЖАДМІНІСТРАЦІЇ В КІРОВОГРАДСЬКІЙ ОБЛАСТІ</t>
  </si>
  <si>
    <t>для проведення процедур на 2014 рік.</t>
  </si>
  <si>
    <t>Паливо рідинне та газ, оливи мастильні</t>
  </si>
  <si>
    <t>19.20.2</t>
  </si>
  <si>
    <t>56.29.20</t>
  </si>
  <si>
    <t>05.10.10.</t>
  </si>
  <si>
    <t>06.20.1.</t>
  </si>
  <si>
    <t>Газ природний, скраплений або в газоподібному стані</t>
  </si>
  <si>
    <t>Вугілля кам"яне</t>
  </si>
  <si>
    <t>Постачання пари та гарячої води трубопроводами</t>
  </si>
  <si>
    <t>35.30.1.</t>
  </si>
  <si>
    <t>Енепгія електрична</t>
  </si>
  <si>
    <t>35.11.1.</t>
  </si>
  <si>
    <t>Продукти нафтоперероблення рідкі</t>
  </si>
  <si>
    <t xml:space="preserve">Фахівець господарчої  групи - Панов В.О., </t>
  </si>
  <si>
    <t>Електрична енергія</t>
  </si>
  <si>
    <t>Фахівець господарчої групи - Отченаш М.О.</t>
  </si>
  <si>
    <t>Природний газ</t>
  </si>
  <si>
    <t>грудень 2013р.</t>
  </si>
  <si>
    <t>з 15.03.2014р.</t>
  </si>
  <si>
    <t>Затверджено рішенням комітету з конкурсних торгів від 29.11.2013р. Протокол № 20</t>
  </si>
  <si>
    <t>ВІДДІЛ ОСВІТИ ОЛЕКСАНДРІЙСЬКОЇ РАЙОННОЇ ДЕРЖАВНОЇ АДМІНІСТРАЦІЇ В КІРОВОГРАДСЬКІЙ ОБЛАСТІ</t>
  </si>
  <si>
    <t>код ЄДРПОУ - 02144134</t>
  </si>
  <si>
    <t>вересень 2013р.</t>
  </si>
  <si>
    <t>видалити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</si>
</sst>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0.5"/>
      <name val="Arial Cyr"/>
      <family val="0"/>
    </font>
    <font>
      <sz val="10.5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right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8" xfId="0" applyFont="1" applyBorder="1" applyAlignment="1">
      <alignment horizontal="right"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right" vertical="top" wrapText="1"/>
    </xf>
    <xf numFmtId="2" fontId="0" fillId="0" borderId="20" xfId="0" applyNumberFormat="1" applyFont="1" applyBorder="1" applyAlignment="1">
      <alignment horizontal="right" vertical="top" wrapText="1"/>
    </xf>
    <xf numFmtId="2" fontId="0" fillId="0" borderId="21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right" vertical="top" wrapText="1"/>
    </xf>
    <xf numFmtId="2" fontId="1" fillId="0" borderId="12" xfId="0" applyNumberFormat="1" applyFont="1" applyBorder="1" applyAlignment="1">
      <alignment horizontal="right"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right" vertical="top" wrapText="1"/>
    </xf>
    <xf numFmtId="2" fontId="0" fillId="0" borderId="24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right" vertical="top" wrapText="1"/>
    </xf>
    <xf numFmtId="9" fontId="0" fillId="0" borderId="20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right" vertical="top" wrapText="1"/>
    </xf>
    <xf numFmtId="0" fontId="0" fillId="0" borderId="24" xfId="0" applyFont="1" applyBorder="1" applyAlignment="1">
      <alignment horizontal="right" vertical="top"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right"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right" vertical="top" wrapText="1"/>
    </xf>
    <xf numFmtId="0" fontId="0" fillId="0" borderId="29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right" vertical="top" wrapText="1"/>
    </xf>
    <xf numFmtId="2" fontId="0" fillId="0" borderId="18" xfId="0" applyNumberFormat="1" applyFont="1" applyBorder="1" applyAlignment="1">
      <alignment horizontal="right" vertical="top" wrapText="1"/>
    </xf>
    <xf numFmtId="0" fontId="0" fillId="0" borderId="31" xfId="0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right" vertical="top" wrapText="1"/>
    </xf>
    <xf numFmtId="2" fontId="0" fillId="0" borderId="33" xfId="0" applyNumberFormat="1" applyFont="1" applyBorder="1" applyAlignment="1">
      <alignment horizontal="right" vertical="top" wrapText="1"/>
    </xf>
    <xf numFmtId="2" fontId="1" fillId="0" borderId="34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1" fillId="0" borderId="17" xfId="0" applyFont="1" applyBorder="1" applyAlignment="1">
      <alignment vertical="top" wrapText="1"/>
    </xf>
    <xf numFmtId="14" fontId="1" fillId="0" borderId="17" xfId="0" applyNumberFormat="1" applyFont="1" applyBorder="1" applyAlignment="1">
      <alignment horizontal="left" vertical="top" wrapText="1"/>
    </xf>
    <xf numFmtId="49" fontId="0" fillId="0" borderId="20" xfId="0" applyNumberFormat="1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0" xfId="0" applyBorder="1" applyAlignment="1">
      <alignment horizontal="right" vertical="top" wrapText="1"/>
    </xf>
    <xf numFmtId="6" fontId="0" fillId="0" borderId="0" xfId="0" applyNumberFormat="1" applyAlignment="1">
      <alignment horizontal="center"/>
    </xf>
    <xf numFmtId="6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0" fontId="5" fillId="0" borderId="35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6" fillId="0" borderId="0" xfId="0" applyFont="1" applyAlignment="1">
      <alignment/>
    </xf>
    <xf numFmtId="0" fontId="2" fillId="0" borderId="21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2" fontId="0" fillId="0" borderId="20" xfId="0" applyNumberFormat="1" applyFont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2" fontId="0" fillId="0" borderId="26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32" xfId="0" applyBorder="1" applyAlignment="1">
      <alignment vertical="center" wrapText="1"/>
    </xf>
    <xf numFmtId="0" fontId="0" fillId="0" borderId="20" xfId="0" applyBorder="1" applyAlignment="1">
      <alignment vertical="top" wrapText="1"/>
    </xf>
    <xf numFmtId="2" fontId="0" fillId="0" borderId="0" xfId="0" applyNumberFormat="1" applyAlignment="1">
      <alignment/>
    </xf>
    <xf numFmtId="164" fontId="0" fillId="0" borderId="20" xfId="0" applyNumberFormat="1" applyFont="1" applyBorder="1" applyAlignment="1">
      <alignment horizontal="right" vertical="top" wrapText="1"/>
    </xf>
    <xf numFmtId="164" fontId="0" fillId="0" borderId="26" xfId="0" applyNumberFormat="1" applyFont="1" applyBorder="1" applyAlignment="1">
      <alignment horizontal="right" vertical="top" wrapText="1"/>
    </xf>
    <xf numFmtId="164" fontId="0" fillId="0" borderId="11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28" xfId="0" applyFont="1" applyBorder="1" applyAlignment="1">
      <alignment/>
    </xf>
    <xf numFmtId="1" fontId="0" fillId="0" borderId="20" xfId="0" applyNumberFormat="1" applyFont="1" applyBorder="1" applyAlignment="1">
      <alignment horizontal="right" vertical="top" wrapText="1"/>
    </xf>
    <xf numFmtId="2" fontId="0" fillId="0" borderId="28" xfId="0" applyNumberFormat="1" applyFont="1" applyBorder="1" applyAlignment="1">
      <alignment horizontal="right" vertical="top" wrapText="1"/>
    </xf>
    <xf numFmtId="2" fontId="0" fillId="0" borderId="26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2" fontId="0" fillId="0" borderId="32" xfId="0" applyNumberFormat="1" applyFont="1" applyBorder="1" applyAlignment="1">
      <alignment vertical="center" wrapText="1"/>
    </xf>
    <xf numFmtId="0" fontId="2" fillId="0" borderId="33" xfId="0" applyFont="1" applyBorder="1" applyAlignment="1">
      <alignment wrapText="1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2" fontId="0" fillId="0" borderId="26" xfId="0" applyNumberFormat="1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F30" sqref="F30"/>
    </sheetView>
  </sheetViews>
  <sheetFormatPr defaultColWidth="9.00390625" defaultRowHeight="12.75"/>
  <cols>
    <col min="1" max="1" width="27.375" style="0" customWidth="1"/>
    <col min="2" max="2" width="6.625" style="0" customWidth="1"/>
    <col min="3" max="3" width="17.625" style="0" customWidth="1"/>
    <col min="4" max="4" width="13.00390625" style="0" customWidth="1"/>
    <col min="5" max="5" width="14.75390625" style="0" customWidth="1"/>
    <col min="6" max="6" width="13.25390625" style="0" customWidth="1"/>
    <col min="7" max="7" width="24.00390625" style="0" customWidth="1"/>
    <col min="8" max="8" width="7.75390625" style="0" customWidth="1"/>
  </cols>
  <sheetData>
    <row r="1" spans="1:8" ht="15">
      <c r="A1" s="71"/>
      <c r="B1" s="72"/>
      <c r="C1" s="106" t="s">
        <v>0</v>
      </c>
      <c r="D1" s="106"/>
      <c r="E1" s="106"/>
      <c r="F1" s="106"/>
      <c r="G1" s="72"/>
      <c r="H1" s="71"/>
    </row>
    <row r="2" spans="1:8" ht="15">
      <c r="A2" s="71"/>
      <c r="B2" s="72"/>
      <c r="C2" s="72"/>
      <c r="D2" s="106" t="s">
        <v>63</v>
      </c>
      <c r="E2" s="106"/>
      <c r="F2" s="72"/>
      <c r="G2" s="72"/>
      <c r="H2" s="71"/>
    </row>
    <row r="3" spans="1:8" ht="15">
      <c r="A3" s="106" t="s">
        <v>67</v>
      </c>
      <c r="B3" s="106"/>
      <c r="C3" s="106"/>
      <c r="D3" s="106"/>
      <c r="E3" s="106"/>
      <c r="F3" s="106"/>
      <c r="G3" s="106"/>
      <c r="H3" s="106"/>
    </row>
    <row r="4" ht="13.5" thickBot="1"/>
    <row r="5" spans="1:8" ht="115.5" thickBot="1">
      <c r="A5" s="5" t="s">
        <v>1</v>
      </c>
      <c r="B5" s="6" t="s">
        <v>4</v>
      </c>
      <c r="C5" s="6" t="s">
        <v>2</v>
      </c>
      <c r="D5" s="6" t="s">
        <v>3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3.5" thickBot="1">
      <c r="A6" s="1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3">
        <v>8</v>
      </c>
    </row>
    <row r="7" spans="1:8" ht="41.25" customHeight="1">
      <c r="A7" s="73" t="s">
        <v>17</v>
      </c>
      <c r="B7" s="74">
        <v>2230</v>
      </c>
      <c r="C7" s="74" t="s">
        <v>43</v>
      </c>
      <c r="D7" s="75">
        <v>2850000</v>
      </c>
      <c r="E7" s="74" t="s">
        <v>42</v>
      </c>
      <c r="F7" s="82" t="s">
        <v>65</v>
      </c>
      <c r="G7" s="74" t="s">
        <v>59</v>
      </c>
      <c r="H7" s="69"/>
    </row>
    <row r="8" spans="1:8" ht="15" thickBot="1">
      <c r="A8" s="76"/>
      <c r="B8" s="77"/>
      <c r="C8" s="77"/>
      <c r="D8" s="78">
        <f>SUM(D7:D7)</f>
        <v>2850000</v>
      </c>
      <c r="E8" s="77"/>
      <c r="F8" s="77"/>
      <c r="G8" s="77"/>
      <c r="H8" s="70"/>
    </row>
    <row r="9" spans="1:8" ht="14.25">
      <c r="A9" s="79"/>
      <c r="B9" s="79"/>
      <c r="C9" s="79"/>
      <c r="D9" s="80"/>
      <c r="E9" s="79"/>
      <c r="F9" s="79"/>
      <c r="G9" s="79"/>
      <c r="H9" s="81"/>
    </row>
    <row r="10" spans="1:8" ht="12.75">
      <c r="A10" s="107" t="s">
        <v>64</v>
      </c>
      <c r="B10" s="107"/>
      <c r="C10" s="107"/>
      <c r="D10" s="107"/>
      <c r="E10" s="107"/>
      <c r="F10" s="107"/>
      <c r="G10" s="107"/>
      <c r="H10" s="107"/>
    </row>
    <row r="12" spans="1:6" ht="13.5">
      <c r="A12" s="105" t="s">
        <v>55</v>
      </c>
      <c r="B12" s="105"/>
      <c r="C12" s="105"/>
      <c r="D12" s="105"/>
      <c r="E12" s="66" t="s">
        <v>51</v>
      </c>
      <c r="F12" s="67"/>
    </row>
    <row r="13" spans="1:6" ht="13.5">
      <c r="A13" s="105" t="s">
        <v>66</v>
      </c>
      <c r="B13" s="105"/>
      <c r="C13" s="105"/>
      <c r="D13" s="105"/>
      <c r="E13" s="65" t="s">
        <v>52</v>
      </c>
      <c r="F13" s="65" t="s">
        <v>54</v>
      </c>
    </row>
    <row r="14" spans="1:7" ht="13.5">
      <c r="A14" s="68"/>
      <c r="B14" s="68"/>
      <c r="C14" s="68"/>
      <c r="D14" s="68"/>
      <c r="E14" s="68"/>
      <c r="F14" s="68"/>
      <c r="G14" t="s">
        <v>57</v>
      </c>
    </row>
    <row r="15" spans="1:6" ht="13.5">
      <c r="A15" s="105" t="s">
        <v>56</v>
      </c>
      <c r="B15" s="105"/>
      <c r="C15" s="105"/>
      <c r="D15" s="105"/>
      <c r="E15" s="66" t="s">
        <v>53</v>
      </c>
      <c r="F15" s="67"/>
    </row>
    <row r="16" spans="1:6" ht="13.5">
      <c r="A16" s="105" t="s">
        <v>66</v>
      </c>
      <c r="B16" s="105"/>
      <c r="C16" s="105"/>
      <c r="D16" s="105"/>
      <c r="E16" s="65" t="s">
        <v>52</v>
      </c>
      <c r="F16" s="65" t="s">
        <v>54</v>
      </c>
    </row>
  </sheetData>
  <sheetProtection/>
  <mergeCells count="8">
    <mergeCell ref="A16:D16"/>
    <mergeCell ref="C1:F1"/>
    <mergeCell ref="A15:D15"/>
    <mergeCell ref="D2:E2"/>
    <mergeCell ref="A3:H3"/>
    <mergeCell ref="A10:H10"/>
    <mergeCell ref="A12:D12"/>
    <mergeCell ref="A13:D1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6">
      <selection activeCell="J37" sqref="J37"/>
    </sheetView>
  </sheetViews>
  <sheetFormatPr defaultColWidth="9.00390625" defaultRowHeight="12.75"/>
  <cols>
    <col min="1" max="1" width="22.25390625" style="0" customWidth="1"/>
    <col min="2" max="2" width="23.00390625" style="0" customWidth="1"/>
    <col min="3" max="3" width="7.75390625" style="4" customWidth="1"/>
    <col min="4" max="4" width="7.25390625" style="8" customWidth="1"/>
    <col min="5" max="5" width="9.625" style="8" customWidth="1"/>
    <col min="6" max="6" width="10.25390625" style="8" customWidth="1"/>
    <col min="7" max="7" width="14.75390625" style="8" customWidth="1"/>
    <col min="9" max="9" width="9.625" style="0" bestFit="1" customWidth="1"/>
  </cols>
  <sheetData>
    <row r="1" spans="2:5" ht="12.75">
      <c r="B1" s="108" t="s">
        <v>49</v>
      </c>
      <c r="C1" s="108"/>
      <c r="D1" s="108"/>
      <c r="E1" s="108"/>
    </row>
    <row r="2" spans="2:5" ht="12.75">
      <c r="B2" s="108" t="s">
        <v>68</v>
      </c>
      <c r="C2" s="108"/>
      <c r="D2" s="108"/>
      <c r="E2" s="108"/>
    </row>
    <row r="3" ht="13.5" thickBot="1"/>
    <row r="4" spans="1:7" ht="51.75" thickBot="1">
      <c r="A4" s="52" t="s">
        <v>9</v>
      </c>
      <c r="B4" s="53" t="s">
        <v>10</v>
      </c>
      <c r="C4" s="54" t="s">
        <v>11</v>
      </c>
      <c r="D4" s="55" t="s">
        <v>12</v>
      </c>
      <c r="E4" s="55" t="s">
        <v>13</v>
      </c>
      <c r="F4" s="55" t="s">
        <v>14</v>
      </c>
      <c r="G4" s="56" t="s">
        <v>15</v>
      </c>
    </row>
    <row r="5" spans="1:7" ht="27" customHeight="1">
      <c r="A5" s="10" t="s">
        <v>69</v>
      </c>
      <c r="B5" s="57" t="s">
        <v>70</v>
      </c>
      <c r="C5" s="11">
        <v>2210</v>
      </c>
      <c r="D5" s="12"/>
      <c r="E5" s="12"/>
      <c r="F5" s="12"/>
      <c r="G5" s="13"/>
    </row>
    <row r="6" spans="1:7" ht="12.75">
      <c r="A6" s="60"/>
      <c r="B6" s="15" t="s">
        <v>39</v>
      </c>
      <c r="C6" s="16"/>
      <c r="D6" s="17" t="s">
        <v>18</v>
      </c>
      <c r="E6" s="18">
        <v>11</v>
      </c>
      <c r="F6" s="102">
        <v>4900</v>
      </c>
      <c r="G6" s="19">
        <f>E6*F6</f>
        <v>53900</v>
      </c>
    </row>
    <row r="7" spans="1:7" ht="12.75">
      <c r="A7" s="60"/>
      <c r="B7" s="15" t="s">
        <v>40</v>
      </c>
      <c r="C7" s="16"/>
      <c r="D7" s="17" t="s">
        <v>18</v>
      </c>
      <c r="E7" s="18">
        <v>11</v>
      </c>
      <c r="F7" s="17">
        <v>2500</v>
      </c>
      <c r="G7" s="19">
        <f>E7*F7</f>
        <v>27500</v>
      </c>
    </row>
    <row r="8" spans="1:7" ht="12.75">
      <c r="A8" s="60"/>
      <c r="B8" s="15" t="s">
        <v>16</v>
      </c>
      <c r="C8" s="16"/>
      <c r="D8" s="17" t="s">
        <v>18</v>
      </c>
      <c r="E8" s="18">
        <v>10.3</v>
      </c>
      <c r="F8" s="17">
        <v>27500</v>
      </c>
      <c r="G8" s="19">
        <f>E8*F8</f>
        <v>283250</v>
      </c>
    </row>
    <row r="9" spans="1:7" ht="13.5" thickBot="1">
      <c r="A9" s="60"/>
      <c r="B9" s="15" t="s">
        <v>41</v>
      </c>
      <c r="C9" s="16"/>
      <c r="D9" s="17" t="s">
        <v>19</v>
      </c>
      <c r="E9" s="18">
        <v>230</v>
      </c>
      <c r="F9" s="17">
        <v>360</v>
      </c>
      <c r="G9" s="19">
        <f>E9*F9</f>
        <v>82800</v>
      </c>
    </row>
    <row r="10" spans="1:7" ht="13.5" thickBot="1">
      <c r="A10" s="62" t="s">
        <v>47</v>
      </c>
      <c r="B10" s="20"/>
      <c r="C10" s="21"/>
      <c r="D10" s="22"/>
      <c r="E10" s="22"/>
      <c r="F10" s="22"/>
      <c r="G10" s="23">
        <f>SUM(G6:G9)</f>
        <v>447450</v>
      </c>
    </row>
    <row r="11" spans="1:7" ht="13.5" thickBot="1">
      <c r="A11" s="24"/>
      <c r="B11" s="25"/>
      <c r="C11" s="26"/>
      <c r="D11" s="27"/>
      <c r="E11" s="27"/>
      <c r="F11" s="27"/>
      <c r="G11" s="28"/>
    </row>
    <row r="12" spans="1:7" ht="12.75">
      <c r="A12" s="10" t="s">
        <v>17</v>
      </c>
      <c r="B12" s="57" t="s">
        <v>71</v>
      </c>
      <c r="C12" s="11">
        <v>2230</v>
      </c>
      <c r="D12" s="12" t="s">
        <v>23</v>
      </c>
      <c r="E12" s="12"/>
      <c r="F12" s="12" t="s">
        <v>21</v>
      </c>
      <c r="G12" s="13"/>
    </row>
    <row r="13" spans="1:7" ht="38.25" customHeight="1">
      <c r="A13" s="14"/>
      <c r="B13" s="15" t="s">
        <v>20</v>
      </c>
      <c r="C13" s="16"/>
      <c r="D13" s="17">
        <v>173</v>
      </c>
      <c r="E13" s="18">
        <v>9.94</v>
      </c>
      <c r="F13" s="17">
        <v>1195</v>
      </c>
      <c r="G13" s="29">
        <f>D13*E13*F13</f>
        <v>2054945.9</v>
      </c>
    </row>
    <row r="14" spans="1:11" ht="34.5" customHeight="1">
      <c r="A14" s="14"/>
      <c r="B14" s="15" t="s">
        <v>22</v>
      </c>
      <c r="C14" s="16"/>
      <c r="D14" s="17">
        <v>173</v>
      </c>
      <c r="E14" s="18">
        <v>10.8</v>
      </c>
      <c r="F14" s="17">
        <v>65</v>
      </c>
      <c r="G14" s="29">
        <f>D14*E14*F14</f>
        <v>121446</v>
      </c>
      <c r="K14" s="97"/>
    </row>
    <row r="15" spans="1:7" ht="15" customHeight="1">
      <c r="A15" s="14"/>
      <c r="B15" s="30" t="s">
        <v>37</v>
      </c>
      <c r="C15" s="16"/>
      <c r="D15" s="17">
        <v>248</v>
      </c>
      <c r="E15" s="18">
        <v>20.06</v>
      </c>
      <c r="F15" s="17">
        <v>110</v>
      </c>
      <c r="G15" s="29">
        <f>D15*E15*F15</f>
        <v>547236.8</v>
      </c>
    </row>
    <row r="16" spans="1:7" ht="15" customHeight="1">
      <c r="A16" s="15"/>
      <c r="B16" s="30" t="s">
        <v>38</v>
      </c>
      <c r="C16" s="16"/>
      <c r="D16" s="17">
        <v>248</v>
      </c>
      <c r="E16" s="18">
        <v>8.6</v>
      </c>
      <c r="F16" s="17">
        <v>110</v>
      </c>
      <c r="G16" s="29">
        <f>D16*E16*F16</f>
        <v>234607.99999999997</v>
      </c>
    </row>
    <row r="17" spans="1:7" ht="13.5" thickBot="1">
      <c r="A17" s="101"/>
      <c r="B17" s="38" t="s">
        <v>24</v>
      </c>
      <c r="C17" s="39"/>
      <c r="D17" s="40">
        <v>14</v>
      </c>
      <c r="E17" s="103">
        <v>22.55</v>
      </c>
      <c r="F17" s="40">
        <v>1260</v>
      </c>
      <c r="G17" s="29">
        <f>D17*E17*F17</f>
        <v>397782</v>
      </c>
    </row>
    <row r="18" spans="1:7" ht="13.5" thickBot="1">
      <c r="A18" s="62" t="s">
        <v>47</v>
      </c>
      <c r="B18" s="20"/>
      <c r="C18" s="21"/>
      <c r="D18" s="22"/>
      <c r="E18" s="22"/>
      <c r="F18" s="22"/>
      <c r="G18" s="31">
        <f>SUM(G13:G17)</f>
        <v>3356018.7</v>
      </c>
    </row>
    <row r="19" spans="1:7" ht="13.5" thickBot="1">
      <c r="A19" s="24"/>
      <c r="B19" s="25"/>
      <c r="C19" s="26"/>
      <c r="D19" s="27"/>
      <c r="E19" s="27"/>
      <c r="F19" s="27"/>
      <c r="G19" s="32"/>
    </row>
    <row r="20" spans="1:7" ht="38.25">
      <c r="A20" s="10" t="s">
        <v>76</v>
      </c>
      <c r="B20" s="57" t="s">
        <v>77</v>
      </c>
      <c r="C20" s="11">
        <v>2271</v>
      </c>
      <c r="D20" s="12" t="s">
        <v>25</v>
      </c>
      <c r="E20" s="12"/>
      <c r="F20" s="12"/>
      <c r="G20" s="13"/>
    </row>
    <row r="21" spans="1:7" ht="12.75">
      <c r="A21" s="14"/>
      <c r="B21" s="15" t="s">
        <v>26</v>
      </c>
      <c r="C21" s="16"/>
      <c r="D21" s="17">
        <v>6</v>
      </c>
      <c r="E21" s="17">
        <v>757.3</v>
      </c>
      <c r="F21" s="85">
        <v>446.64</v>
      </c>
      <c r="G21" s="19">
        <f>E21*F21</f>
        <v>338240.47199999995</v>
      </c>
    </row>
    <row r="22" spans="1:7" ht="13.5" thickBot="1">
      <c r="A22" s="33"/>
      <c r="B22" s="34" t="s">
        <v>27</v>
      </c>
      <c r="C22" s="35"/>
      <c r="D22" s="36">
        <v>6</v>
      </c>
      <c r="E22" s="36">
        <v>337.06</v>
      </c>
      <c r="F22" s="86">
        <v>526.07</v>
      </c>
      <c r="G22" s="19">
        <f>E22*F22</f>
        <v>177317.15420000002</v>
      </c>
    </row>
    <row r="23" spans="1:7" ht="13.5" thickBot="1">
      <c r="A23" s="62" t="s">
        <v>47</v>
      </c>
      <c r="B23" s="20"/>
      <c r="C23" s="21"/>
      <c r="D23" s="22"/>
      <c r="E23" s="22"/>
      <c r="F23" s="87">
        <f>SUM(F21:F22)</f>
        <v>972.71</v>
      </c>
      <c r="G23" s="23">
        <f>SUM(G21:G22)</f>
        <v>515557.62619999994</v>
      </c>
    </row>
    <row r="24" spans="1:7" ht="13.5" thickBot="1">
      <c r="A24" s="24"/>
      <c r="B24" s="25"/>
      <c r="C24" s="26"/>
      <c r="D24" s="27"/>
      <c r="E24" s="27"/>
      <c r="F24" s="27"/>
      <c r="G24" s="32"/>
    </row>
    <row r="25" spans="1:7" ht="12.75">
      <c r="A25" s="10" t="s">
        <v>78</v>
      </c>
      <c r="B25" s="57" t="s">
        <v>79</v>
      </c>
      <c r="C25" s="11">
        <v>2273</v>
      </c>
      <c r="D25" s="12" t="s">
        <v>30</v>
      </c>
      <c r="E25" s="12"/>
      <c r="F25" s="12"/>
      <c r="G25" s="13"/>
    </row>
    <row r="26" spans="1:9" ht="14.25">
      <c r="A26" s="14"/>
      <c r="B26" s="15" t="s">
        <v>28</v>
      </c>
      <c r="C26" s="16"/>
      <c r="D26" s="17"/>
      <c r="E26" s="17">
        <v>1.23889852</v>
      </c>
      <c r="F26" s="17">
        <v>622440</v>
      </c>
      <c r="G26" s="19">
        <f>E26*F26</f>
        <v>771139.9947888</v>
      </c>
      <c r="I26" s="9"/>
    </row>
    <row r="27" spans="1:9" ht="12.75">
      <c r="A27" s="37"/>
      <c r="B27" s="38" t="s">
        <v>29</v>
      </c>
      <c r="C27" s="39"/>
      <c r="D27" s="40"/>
      <c r="E27" s="17">
        <v>1.23889852</v>
      </c>
      <c r="F27" s="40">
        <v>19960</v>
      </c>
      <c r="G27" s="19">
        <f>E27*F27</f>
        <v>24728.4144592</v>
      </c>
      <c r="I27" s="84"/>
    </row>
    <row r="28" spans="1:7" ht="12.75">
      <c r="A28" s="14"/>
      <c r="B28" s="83" t="s">
        <v>60</v>
      </c>
      <c r="C28" s="16"/>
      <c r="D28" s="17"/>
      <c r="E28" s="17">
        <v>1.23889852</v>
      </c>
      <c r="F28" s="17">
        <v>5050</v>
      </c>
      <c r="G28" s="19">
        <f>E28*F28</f>
        <v>6256.437526</v>
      </c>
    </row>
    <row r="29" spans="1:9" ht="13.5" thickBot="1">
      <c r="A29" s="41"/>
      <c r="B29" s="42" t="s">
        <v>36</v>
      </c>
      <c r="C29" s="43"/>
      <c r="D29" s="44"/>
      <c r="E29" s="17">
        <v>1.23889852</v>
      </c>
      <c r="F29" s="44">
        <v>100</v>
      </c>
      <c r="G29" s="19">
        <f>E29*F29</f>
        <v>123.889852</v>
      </c>
      <c r="I29" s="84"/>
    </row>
    <row r="30" spans="1:7" ht="13.5" thickBot="1">
      <c r="A30" s="62" t="s">
        <v>47</v>
      </c>
      <c r="B30" s="20"/>
      <c r="C30" s="21"/>
      <c r="D30" s="22"/>
      <c r="E30" s="22"/>
      <c r="F30" s="22">
        <f>SUM(F26:F29)</f>
        <v>647550</v>
      </c>
      <c r="G30" s="23">
        <f>SUM(G26:G29)</f>
        <v>802248.736626</v>
      </c>
    </row>
    <row r="31" spans="1:7" ht="13.5" thickBot="1">
      <c r="A31" s="24"/>
      <c r="B31" s="25"/>
      <c r="C31" s="26"/>
      <c r="D31" s="27"/>
      <c r="E31" s="27"/>
      <c r="F31" s="27"/>
      <c r="G31" s="28"/>
    </row>
    <row r="32" spans="1:7" ht="38.25">
      <c r="A32" s="10" t="s">
        <v>74</v>
      </c>
      <c r="B32" s="58" t="s">
        <v>73</v>
      </c>
      <c r="C32" s="11">
        <v>2274</v>
      </c>
      <c r="D32" s="12" t="s">
        <v>31</v>
      </c>
      <c r="E32" s="12" t="s">
        <v>35</v>
      </c>
      <c r="F32" s="12"/>
      <c r="G32" s="45"/>
    </row>
    <row r="33" spans="1:7" ht="12.75">
      <c r="A33" s="14"/>
      <c r="B33" s="59" t="s">
        <v>28</v>
      </c>
      <c r="C33" s="16"/>
      <c r="D33" s="17"/>
      <c r="E33" s="17">
        <v>4719.216</v>
      </c>
      <c r="F33" s="18">
        <v>787.57</v>
      </c>
      <c r="G33" s="19">
        <f>E33*F33</f>
        <v>3716712.9451200003</v>
      </c>
    </row>
    <row r="34" spans="1:7" ht="13.5" thickBot="1">
      <c r="A34" s="33"/>
      <c r="B34" s="34" t="s">
        <v>29</v>
      </c>
      <c r="C34" s="35"/>
      <c r="D34" s="36"/>
      <c r="E34" s="17">
        <v>4719.216</v>
      </c>
      <c r="F34" s="104">
        <v>14.2</v>
      </c>
      <c r="G34" s="19">
        <f>E34*F34</f>
        <v>67012.86720000001</v>
      </c>
    </row>
    <row r="35" spans="1:7" ht="13.5" thickBot="1">
      <c r="A35" s="62" t="s">
        <v>47</v>
      </c>
      <c r="B35" s="20"/>
      <c r="C35" s="21"/>
      <c r="D35" s="22"/>
      <c r="E35" s="22"/>
      <c r="F35" s="22"/>
      <c r="G35" s="23">
        <f>SUM(G33:G34)</f>
        <v>3783725.8123200005</v>
      </c>
    </row>
    <row r="36" spans="1:7" ht="13.5" thickBot="1">
      <c r="A36" s="24"/>
      <c r="B36" s="25"/>
      <c r="C36" s="26"/>
      <c r="D36" s="27"/>
      <c r="E36" s="27"/>
      <c r="F36" s="27"/>
      <c r="G36" s="28"/>
    </row>
    <row r="37" spans="1:7" ht="12.75">
      <c r="A37" s="10" t="s">
        <v>75</v>
      </c>
      <c r="B37" s="58" t="s">
        <v>72</v>
      </c>
      <c r="C37" s="11">
        <v>2275</v>
      </c>
      <c r="D37" s="12" t="s">
        <v>34</v>
      </c>
      <c r="E37" s="12"/>
      <c r="F37" s="12"/>
      <c r="G37" s="45"/>
    </row>
    <row r="38" spans="1:7" ht="12.75">
      <c r="A38" s="60" t="s">
        <v>45</v>
      </c>
      <c r="B38" s="15" t="s">
        <v>32</v>
      </c>
      <c r="C38" s="16"/>
      <c r="D38" s="17"/>
      <c r="E38" s="17">
        <v>1500</v>
      </c>
      <c r="F38" s="17">
        <v>445</v>
      </c>
      <c r="G38" s="19">
        <f>E38*F38</f>
        <v>667500</v>
      </c>
    </row>
    <row r="39" spans="1:7" ht="13.5" thickBot="1">
      <c r="A39" s="61" t="s">
        <v>46</v>
      </c>
      <c r="B39" s="34" t="s">
        <v>33</v>
      </c>
      <c r="C39" s="35"/>
      <c r="D39" s="36"/>
      <c r="E39" s="36">
        <v>1500</v>
      </c>
      <c r="F39" s="36">
        <v>404</v>
      </c>
      <c r="G39" s="19">
        <f>E39*F39</f>
        <v>606000</v>
      </c>
    </row>
    <row r="40" spans="1:7" ht="13.5" thickBot="1">
      <c r="A40" s="62" t="s">
        <v>48</v>
      </c>
      <c r="B40" s="20"/>
      <c r="C40" s="21"/>
      <c r="D40" s="22"/>
      <c r="E40" s="22"/>
      <c r="F40" s="22"/>
      <c r="G40" s="23">
        <f>SUM(G38:G39)</f>
        <v>1273500</v>
      </c>
    </row>
    <row r="41" spans="1:7" ht="12.75">
      <c r="A41" s="46"/>
      <c r="B41" s="47"/>
      <c r="C41" s="48"/>
      <c r="D41" s="49"/>
      <c r="E41" s="49"/>
      <c r="F41" s="49"/>
      <c r="G41" s="50"/>
    </row>
    <row r="42" spans="1:7" ht="13.5" thickBot="1">
      <c r="A42" s="33"/>
      <c r="B42" s="34"/>
      <c r="C42" s="35"/>
      <c r="D42" s="36"/>
      <c r="E42" s="36"/>
      <c r="F42" s="36"/>
      <c r="G42" s="51">
        <f>G10+G18+G23+G30+G35+G40</f>
        <v>10178500.875146002</v>
      </c>
    </row>
    <row r="43" spans="3:5" ht="12.75">
      <c r="C43" s="63"/>
      <c r="D43" s="64"/>
      <c r="E43" s="64"/>
    </row>
  </sheetData>
  <sheetProtection/>
  <mergeCells count="2">
    <mergeCell ref="B1:E1"/>
    <mergeCell ref="B2:E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4">
      <selection activeCell="L18" sqref="L18"/>
    </sheetView>
  </sheetViews>
  <sheetFormatPr defaultColWidth="9.00390625" defaultRowHeight="12.75"/>
  <cols>
    <col min="1" max="1" width="4.00390625" style="0" customWidth="1"/>
    <col min="2" max="2" width="26.00390625" style="0" customWidth="1"/>
    <col min="3" max="3" width="7.125" style="0" customWidth="1"/>
    <col min="4" max="4" width="16.125" style="0" customWidth="1"/>
    <col min="5" max="5" width="13.25390625" style="0" customWidth="1"/>
    <col min="6" max="6" width="14.00390625" style="0" customWidth="1"/>
    <col min="7" max="7" width="13.25390625" style="0" customWidth="1"/>
    <col min="8" max="8" width="22.625" style="0" customWidth="1"/>
    <col min="9" max="9" width="12.00390625" style="0" customWidth="1"/>
  </cols>
  <sheetData>
    <row r="1" spans="1:8" ht="15">
      <c r="A1" s="71"/>
      <c r="B1" s="72"/>
      <c r="C1" s="106" t="s">
        <v>62</v>
      </c>
      <c r="D1" s="106"/>
      <c r="E1" s="106"/>
      <c r="F1" s="106"/>
      <c r="G1" s="72"/>
      <c r="H1" s="71"/>
    </row>
    <row r="2" spans="1:9" ht="15">
      <c r="A2" s="71"/>
      <c r="B2" s="72"/>
      <c r="C2" s="72"/>
      <c r="D2" s="106" t="s">
        <v>63</v>
      </c>
      <c r="E2" s="106"/>
      <c r="F2" s="72"/>
      <c r="G2" s="72"/>
      <c r="H2" s="71"/>
      <c r="I2" s="100"/>
    </row>
    <row r="3" spans="1:9" ht="15">
      <c r="A3" s="106" t="s">
        <v>88</v>
      </c>
      <c r="B3" s="106"/>
      <c r="C3" s="106"/>
      <c r="D3" s="106"/>
      <c r="E3" s="106"/>
      <c r="F3" s="106"/>
      <c r="G3" s="106"/>
      <c r="H3" s="106"/>
      <c r="I3" s="106"/>
    </row>
    <row r="4" spans="4:7" ht="13.5" thickBot="1">
      <c r="D4" s="108" t="s">
        <v>89</v>
      </c>
      <c r="E4" s="108"/>
      <c r="G4" s="88"/>
    </row>
    <row r="5" spans="1:9" ht="132" customHeight="1" thickBot="1">
      <c r="A5" s="5" t="s">
        <v>61</v>
      </c>
      <c r="B5" s="5" t="s">
        <v>1</v>
      </c>
      <c r="C5" s="6" t="s">
        <v>4</v>
      </c>
      <c r="D5" s="6" t="s">
        <v>2</v>
      </c>
      <c r="E5" s="6" t="s">
        <v>3</v>
      </c>
      <c r="F5" s="6" t="s">
        <v>5</v>
      </c>
      <c r="G5" s="6" t="s">
        <v>6</v>
      </c>
      <c r="H5" s="6" t="s">
        <v>7</v>
      </c>
      <c r="I5" s="7" t="s">
        <v>8</v>
      </c>
    </row>
    <row r="6" spans="1:9" ht="13.5" thickBot="1">
      <c r="A6" s="89">
        <v>0</v>
      </c>
      <c r="B6" s="90">
        <v>1</v>
      </c>
      <c r="C6" s="90">
        <v>2</v>
      </c>
      <c r="D6" s="90">
        <v>3</v>
      </c>
      <c r="E6" s="90">
        <v>4</v>
      </c>
      <c r="F6" s="90">
        <v>5</v>
      </c>
      <c r="G6" s="90">
        <v>6</v>
      </c>
      <c r="H6" s="90">
        <v>7</v>
      </c>
      <c r="I6" s="91">
        <v>8</v>
      </c>
    </row>
    <row r="7" spans="1:9" ht="38.25">
      <c r="A7" s="120">
        <v>1</v>
      </c>
      <c r="B7" s="73" t="s">
        <v>17</v>
      </c>
      <c r="C7" s="74">
        <v>2230</v>
      </c>
      <c r="D7" s="74" t="s">
        <v>43</v>
      </c>
      <c r="E7" s="75">
        <v>2850000</v>
      </c>
      <c r="F7" s="114" t="s">
        <v>42</v>
      </c>
      <c r="G7" s="82" t="s">
        <v>90</v>
      </c>
      <c r="H7" s="74" t="s">
        <v>59</v>
      </c>
      <c r="I7" s="123" t="s">
        <v>91</v>
      </c>
    </row>
    <row r="8" spans="1:9" s="92" customFormat="1" ht="33" customHeight="1">
      <c r="A8" s="121">
        <v>2</v>
      </c>
      <c r="B8" s="110" t="s">
        <v>80</v>
      </c>
      <c r="C8" s="111">
        <v>2210</v>
      </c>
      <c r="D8" s="111" t="s">
        <v>43</v>
      </c>
      <c r="E8" s="112">
        <v>447450</v>
      </c>
      <c r="F8" s="111" t="s">
        <v>42</v>
      </c>
      <c r="G8" s="82" t="s">
        <v>85</v>
      </c>
      <c r="H8" s="111" t="s">
        <v>81</v>
      </c>
      <c r="I8" s="113"/>
    </row>
    <row r="9" spans="1:9" s="92" customFormat="1" ht="33" customHeight="1">
      <c r="A9" s="121">
        <v>3</v>
      </c>
      <c r="B9" s="115" t="s">
        <v>75</v>
      </c>
      <c r="C9" s="74">
        <v>2275</v>
      </c>
      <c r="D9" s="74" t="s">
        <v>43</v>
      </c>
      <c r="E9" s="75">
        <v>1273500</v>
      </c>
      <c r="F9" s="74" t="s">
        <v>42</v>
      </c>
      <c r="G9" s="114" t="s">
        <v>86</v>
      </c>
      <c r="H9" s="74" t="s">
        <v>50</v>
      </c>
      <c r="I9" s="69"/>
    </row>
    <row r="10" spans="1:9" s="92" customFormat="1" ht="42" customHeight="1">
      <c r="A10" s="121">
        <v>4</v>
      </c>
      <c r="B10" s="73" t="s">
        <v>17</v>
      </c>
      <c r="C10" s="74">
        <v>2230</v>
      </c>
      <c r="D10" s="74" t="s">
        <v>43</v>
      </c>
      <c r="E10" s="75">
        <v>2850000</v>
      </c>
      <c r="F10" s="114" t="s">
        <v>58</v>
      </c>
      <c r="G10" s="82" t="s">
        <v>85</v>
      </c>
      <c r="H10" s="74" t="s">
        <v>59</v>
      </c>
      <c r="I10" s="69"/>
    </row>
    <row r="11" spans="1:9" s="92" customFormat="1" ht="33.75" customHeight="1">
      <c r="A11" s="121">
        <v>5</v>
      </c>
      <c r="B11" s="73" t="s">
        <v>44</v>
      </c>
      <c r="C11" s="74">
        <v>2271</v>
      </c>
      <c r="D11" s="74" t="s">
        <v>43</v>
      </c>
      <c r="E11" s="75">
        <v>515560</v>
      </c>
      <c r="F11" s="74" t="s">
        <v>58</v>
      </c>
      <c r="G11" s="82" t="s">
        <v>85</v>
      </c>
      <c r="H11" s="74" t="s">
        <v>50</v>
      </c>
      <c r="I11" s="69"/>
    </row>
    <row r="12" spans="1:9" s="92" customFormat="1" ht="28.5" customHeight="1">
      <c r="A12" s="121">
        <v>6</v>
      </c>
      <c r="B12" s="73" t="s">
        <v>82</v>
      </c>
      <c r="C12" s="74">
        <v>2273</v>
      </c>
      <c r="D12" s="74" t="s">
        <v>43</v>
      </c>
      <c r="E12" s="75">
        <v>802250</v>
      </c>
      <c r="F12" s="74" t="s">
        <v>58</v>
      </c>
      <c r="G12" s="82" t="s">
        <v>85</v>
      </c>
      <c r="H12" s="74" t="s">
        <v>83</v>
      </c>
      <c r="I12" s="69"/>
    </row>
    <row r="13" spans="1:9" s="92" customFormat="1" ht="33" customHeight="1" thickBot="1">
      <c r="A13" s="122">
        <v>7</v>
      </c>
      <c r="B13" s="116" t="s">
        <v>84</v>
      </c>
      <c r="C13" s="117">
        <v>2274</v>
      </c>
      <c r="D13" s="117" t="s">
        <v>43</v>
      </c>
      <c r="E13" s="118">
        <v>3783730</v>
      </c>
      <c r="F13" s="117" t="s">
        <v>58</v>
      </c>
      <c r="G13" s="119" t="s">
        <v>85</v>
      </c>
      <c r="H13" s="117" t="s">
        <v>50</v>
      </c>
      <c r="I13" s="70"/>
    </row>
    <row r="14" spans="1:9" ht="13.5" thickBot="1">
      <c r="A14" s="93"/>
      <c r="B14" s="94"/>
      <c r="C14" s="94"/>
      <c r="D14" s="95"/>
      <c r="E14" s="95">
        <f>SUM(E8:E13)</f>
        <v>9672490</v>
      </c>
      <c r="F14" s="94"/>
      <c r="G14" s="94"/>
      <c r="H14" s="94"/>
      <c r="I14" s="96"/>
    </row>
    <row r="15" spans="1:9" ht="12.75">
      <c r="A15" s="97"/>
      <c r="B15" s="107" t="s">
        <v>87</v>
      </c>
      <c r="C15" s="107"/>
      <c r="D15" s="107"/>
      <c r="E15" s="107"/>
      <c r="F15" s="107"/>
      <c r="G15" s="107"/>
      <c r="H15" s="107"/>
      <c r="I15" s="107"/>
    </row>
    <row r="16" ht="12.75">
      <c r="A16" s="97"/>
    </row>
    <row r="17" spans="1:7" ht="13.5">
      <c r="A17" s="97"/>
      <c r="B17" s="105" t="s">
        <v>55</v>
      </c>
      <c r="C17" s="105"/>
      <c r="D17" s="105"/>
      <c r="E17" s="105"/>
      <c r="F17" s="66" t="s">
        <v>51</v>
      </c>
      <c r="G17" s="67"/>
    </row>
    <row r="18" spans="1:7" ht="13.5">
      <c r="A18" s="97"/>
      <c r="B18" s="68"/>
      <c r="C18" s="68"/>
      <c r="D18" s="68"/>
      <c r="E18" s="68"/>
      <c r="F18" s="65" t="s">
        <v>52</v>
      </c>
      <c r="G18" s="65" t="s">
        <v>54</v>
      </c>
    </row>
    <row r="19" spans="1:8" ht="13.5">
      <c r="A19" s="97"/>
      <c r="B19" s="68"/>
      <c r="C19" s="68"/>
      <c r="D19" s="68"/>
      <c r="E19" s="68"/>
      <c r="F19" s="68"/>
      <c r="G19" s="68"/>
      <c r="H19" t="s">
        <v>57</v>
      </c>
    </row>
    <row r="20" spans="1:7" ht="13.5">
      <c r="A20" s="97"/>
      <c r="B20" s="105" t="s">
        <v>56</v>
      </c>
      <c r="C20" s="105"/>
      <c r="D20" s="105"/>
      <c r="E20" s="105"/>
      <c r="F20" s="66" t="s">
        <v>53</v>
      </c>
      <c r="G20" s="67"/>
    </row>
    <row r="21" spans="1:7" ht="13.5">
      <c r="A21" s="97"/>
      <c r="B21" s="68"/>
      <c r="C21" s="68"/>
      <c r="D21" s="68"/>
      <c r="E21" s="68"/>
      <c r="F21" s="65" t="s">
        <v>52</v>
      </c>
      <c r="G21" s="65" t="s">
        <v>54</v>
      </c>
    </row>
    <row r="22" spans="1:9" ht="15">
      <c r="A22" s="97"/>
      <c r="B22" s="109"/>
      <c r="C22" s="109"/>
      <c r="D22" s="109"/>
      <c r="E22" s="98"/>
      <c r="F22" s="99"/>
      <c r="G22" s="97"/>
      <c r="H22" s="97"/>
      <c r="I22" s="97"/>
    </row>
  </sheetData>
  <sheetProtection/>
  <mergeCells count="8">
    <mergeCell ref="B22:D22"/>
    <mergeCell ref="C1:F1"/>
    <mergeCell ref="D2:E2"/>
    <mergeCell ref="B15:I15"/>
    <mergeCell ref="B17:E17"/>
    <mergeCell ref="B20:E20"/>
    <mergeCell ref="D4:E4"/>
    <mergeCell ref="A3:I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2013-12-02T12:25:31Z</cp:lastPrinted>
  <dcterms:created xsi:type="dcterms:W3CDTF">2012-07-24T07:44:47Z</dcterms:created>
  <dcterms:modified xsi:type="dcterms:W3CDTF">2013-12-02T12:26:28Z</dcterms:modified>
  <cp:category/>
  <cp:version/>
  <cp:contentType/>
  <cp:contentStatus/>
</cp:coreProperties>
</file>